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195" windowWidth="7500" windowHeight="3360" tabRatio="185" activeTab="0"/>
  </bookViews>
  <sheets>
    <sheet name="Tabela 5.2.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<sst xmlns="http://schemas.openxmlformats.org/spreadsheetml/2006/main" count="20" uniqueCount="20">
  <si>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TRABALHO E RENDIMENTO</t>
  </si>
  <si>
    <t>Categorias ocupacionais</t>
  </si>
  <si>
    <t>Subsetores de atividades e posição na ocupação</t>
  </si>
  <si>
    <t>Com carteira assinada</t>
  </si>
  <si>
    <t>Sem carteira assinada</t>
  </si>
  <si>
    <t>Autônomos</t>
  </si>
  <si>
    <t>5.2  INDICADORES DO MERCADO DE TRABALHO</t>
  </si>
  <si>
    <t xml:space="preserve">Subsetores de atividades </t>
  </si>
  <si>
    <t xml:space="preserve">Comércio; reparação de veículos automotores e motocicletas </t>
  </si>
  <si>
    <t>Serviços</t>
  </si>
  <si>
    <t>Indústria de transformação</t>
  </si>
  <si>
    <t>Fonte: Instituto de Desenvolvimento do Trabalho (IDT) e Sistema Nacional de Emprego (SINE/CE).</t>
  </si>
  <si>
    <t>Assalariados</t>
  </si>
  <si>
    <t>Empregados domésticos</t>
  </si>
  <si>
    <t>Demais posições</t>
  </si>
  <si>
    <t>Setor privado</t>
  </si>
  <si>
    <t>População ocupada (%)</t>
  </si>
  <si>
    <t>ANUÁRIO ESTATÍSTICO DO CEARÁ - 2016</t>
  </si>
  <si>
    <t>Tabela 5.2.2 Percentual da população ocupada, segundo os  subsetores de  atividades e  as posição na ocupação - Região Metropolitana de Fortaleza -  Ceará - 2013-2015</t>
  </si>
  <si>
    <t>Construção Civil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</si>
</sst>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00000"/>
  </numFmts>
  <fonts count="4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99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3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47625</xdr:rowOff>
    </xdr:from>
    <xdr:to>
      <xdr:col>3</xdr:col>
      <xdr:colOff>1066800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zoomScalePageLayoutView="0" workbookViewId="0" topLeftCell="A1">
      <selection activeCell="H6" sqref="H6"/>
    </sheetView>
  </sheetViews>
  <sheetFormatPr defaultColWidth="9.140625" defaultRowHeight="9.75" customHeight="1"/>
  <cols>
    <col min="1" max="1" width="41.140625" style="5" customWidth="1"/>
    <col min="2" max="4" width="16.7109375" style="5" customWidth="1"/>
    <col min="5" max="16384" width="9.140625" style="5" customWidth="1"/>
  </cols>
  <sheetData>
    <row r="1" spans="1:4" ht="19.5" customHeight="1">
      <c r="A1" s="16" t="s">
        <v>17</v>
      </c>
      <c r="B1" s="16"/>
      <c r="C1" s="16"/>
      <c r="D1" s="16"/>
    </row>
    <row r="2" spans="1:4" ht="19.5" customHeight="1">
      <c r="A2" s="17" t="s">
        <v>0</v>
      </c>
      <c r="B2" s="17"/>
      <c r="C2" s="17"/>
      <c r="D2" s="17"/>
    </row>
    <row r="3" spans="1:4" ht="19.5" customHeight="1">
      <c r="A3" s="18" t="s">
        <v>6</v>
      </c>
      <c r="B3" s="18"/>
      <c r="C3" s="18"/>
      <c r="D3" s="18"/>
    </row>
    <row r="4" spans="1:4" ht="27" customHeight="1">
      <c r="A4" s="24" t="s">
        <v>18</v>
      </c>
      <c r="B4" s="24"/>
      <c r="C4" s="24"/>
      <c r="D4" s="24"/>
    </row>
    <row r="5" spans="1:4" s="1" customFormat="1" ht="15" customHeight="1">
      <c r="A5" s="22" t="s">
        <v>2</v>
      </c>
      <c r="B5" s="19" t="s">
        <v>16</v>
      </c>
      <c r="C5" s="20"/>
      <c r="D5" s="21"/>
    </row>
    <row r="6" spans="1:4" s="1" customFormat="1" ht="15" customHeight="1">
      <c r="A6" s="23"/>
      <c r="B6" s="14">
        <v>2013</v>
      </c>
      <c r="C6" s="10">
        <v>2014</v>
      </c>
      <c r="D6" s="10">
        <v>2015</v>
      </c>
    </row>
    <row r="7" spans="1:4" s="1" customFormat="1" ht="15" customHeight="1">
      <c r="A7" s="2" t="s">
        <v>7</v>
      </c>
      <c r="B7" s="15"/>
      <c r="C7" s="15"/>
      <c r="D7" s="15"/>
    </row>
    <row r="8" spans="1:4" s="1" customFormat="1" ht="15" customHeight="1">
      <c r="A8" s="6" t="s">
        <v>10</v>
      </c>
      <c r="B8" s="25">
        <f>315/1668*100</f>
        <v>18.884892086330936</v>
      </c>
      <c r="C8" s="25">
        <f>308/1719*100</f>
        <v>17.9173938336242</v>
      </c>
      <c r="D8" s="25">
        <f>288/1684*100</f>
        <v>17.102137767220903</v>
      </c>
    </row>
    <row r="9" spans="1:4" s="1" customFormat="1" ht="15" customHeight="1">
      <c r="A9" s="6" t="s">
        <v>19</v>
      </c>
      <c r="B9" s="25">
        <f>142/1668*100</f>
        <v>8.513189448441247</v>
      </c>
      <c r="C9" s="25">
        <f>150/1719*100</f>
        <v>8.726003490401396</v>
      </c>
      <c r="D9" s="25">
        <f>145/1684*100</f>
        <v>8.610451306413301</v>
      </c>
    </row>
    <row r="10" spans="1:4" s="1" customFormat="1" ht="15" customHeight="1">
      <c r="A10" s="11" t="s">
        <v>8</v>
      </c>
      <c r="B10" s="25">
        <f>397/1668*100</f>
        <v>23.80095923261391</v>
      </c>
      <c r="C10" s="25">
        <f>406/1719*100</f>
        <v>23.618382780686446</v>
      </c>
      <c r="D10" s="25">
        <f>402/1684*100</f>
        <v>23.871733966745843</v>
      </c>
    </row>
    <row r="11" spans="1:4" s="1" customFormat="1" ht="15" customHeight="1">
      <c r="A11" s="6" t="s">
        <v>9</v>
      </c>
      <c r="B11" s="25">
        <f>781/1668*100</f>
        <v>46.822541966426854</v>
      </c>
      <c r="C11" s="25">
        <f>825/1719*100</f>
        <v>47.99301919720768</v>
      </c>
      <c r="D11" s="25">
        <f>818/1684*100</f>
        <v>48.574821852731596</v>
      </c>
    </row>
    <row r="12" spans="1:4" s="1" customFormat="1" ht="15" customHeight="1">
      <c r="A12" s="4" t="s">
        <v>1</v>
      </c>
      <c r="B12" s="25"/>
      <c r="C12" s="25"/>
      <c r="D12" s="25"/>
    </row>
    <row r="13" spans="1:4" s="1" customFormat="1" ht="15" customHeight="1">
      <c r="A13" s="7" t="s">
        <v>12</v>
      </c>
      <c r="B13" s="26">
        <f>1041/1668*100</f>
        <v>62.410071942446045</v>
      </c>
      <c r="C13" s="26">
        <f>1086/1719*100</f>
        <v>63.17626527050611</v>
      </c>
      <c r="D13" s="26">
        <f>1069/1684*100</f>
        <v>63.479809976247026</v>
      </c>
    </row>
    <row r="14" spans="1:4" s="1" customFormat="1" ht="15" customHeight="1">
      <c r="A14" s="8" t="s">
        <v>15</v>
      </c>
      <c r="B14" s="26">
        <f>908/1668*100</f>
        <v>54.43645083932853</v>
      </c>
      <c r="C14" s="26">
        <f>944/1719*100</f>
        <v>54.915648632926114</v>
      </c>
      <c r="D14" s="26">
        <f>940/1684*100</f>
        <v>55.819477434679335</v>
      </c>
    </row>
    <row r="15" spans="1:4" s="1" customFormat="1" ht="15" customHeight="1">
      <c r="A15" s="9" t="s">
        <v>3</v>
      </c>
      <c r="B15" s="26">
        <f>721/1668*100</f>
        <v>43.225419664268586</v>
      </c>
      <c r="C15" s="26">
        <f>762/1719*100</f>
        <v>44.32809773123909</v>
      </c>
      <c r="D15" s="26">
        <f>770/1684*100</f>
        <v>45.72446555819478</v>
      </c>
    </row>
    <row r="16" spans="1:4" s="1" customFormat="1" ht="15" customHeight="1">
      <c r="A16" s="9" t="s">
        <v>4</v>
      </c>
      <c r="B16" s="26">
        <f>187/1668*100</f>
        <v>11.211031175059953</v>
      </c>
      <c r="C16" s="26">
        <f>182/1719*100</f>
        <v>10.587550901687028</v>
      </c>
      <c r="D16" s="26">
        <f>170/1684*100</f>
        <v>10.09501187648456</v>
      </c>
    </row>
    <row r="17" spans="1:4" s="1" customFormat="1" ht="15" customHeight="1">
      <c r="A17" s="6" t="s">
        <v>5</v>
      </c>
      <c r="B17" s="26">
        <f>434/1668*100</f>
        <v>26.019184652278177</v>
      </c>
      <c r="C17" s="26">
        <f>142/1719*100</f>
        <v>8.26061663757999</v>
      </c>
      <c r="D17" s="26">
        <f>424/1684*100</f>
        <v>25.17814726840855</v>
      </c>
    </row>
    <row r="18" spans="1:4" s="1" customFormat="1" ht="15" customHeight="1">
      <c r="A18" s="6" t="s">
        <v>13</v>
      </c>
      <c r="B18" s="26">
        <f>113/1668*100</f>
        <v>6.7745803357314145</v>
      </c>
      <c r="C18" s="26">
        <f>113/1719*100</f>
        <v>6.5735892961023845</v>
      </c>
      <c r="D18" s="26">
        <f>111/1684*100</f>
        <v>6.591448931116389</v>
      </c>
    </row>
    <row r="19" spans="1:4" s="1" customFormat="1" ht="15" customHeight="1">
      <c r="A19" s="13" t="s">
        <v>14</v>
      </c>
      <c r="B19" s="27">
        <f>38/1668*100</f>
        <v>2.278177458033573</v>
      </c>
      <c r="C19" s="27">
        <f>39/1719*100</f>
        <v>2.2687609075043627</v>
      </c>
      <c r="D19" s="27">
        <f>33/1684*100</f>
        <v>1.9596199524940616</v>
      </c>
    </row>
    <row r="20" spans="1:3" s="1" customFormat="1" ht="15" customHeight="1">
      <c r="A20" s="12" t="s">
        <v>11</v>
      </c>
      <c r="B20" s="3"/>
      <c r="C20" s="3"/>
    </row>
  </sheetData>
  <sheetProtection/>
  <mergeCells count="6">
    <mergeCell ref="A1:D1"/>
    <mergeCell ref="A2:D2"/>
    <mergeCell ref="A3:D3"/>
    <mergeCell ref="B5:D5"/>
    <mergeCell ref="A5:A6"/>
    <mergeCell ref="A4:D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 Alves de Lima</cp:lastModifiedBy>
  <cp:lastPrinted>2015-04-07T13:36:02Z</cp:lastPrinted>
  <dcterms:created xsi:type="dcterms:W3CDTF">2004-01-08T02:54:56Z</dcterms:created>
  <dcterms:modified xsi:type="dcterms:W3CDTF">2017-02-06T17:34:36Z</dcterms:modified>
  <cp:category/>
  <cp:version/>
  <cp:contentType/>
  <cp:contentStatus/>
</cp:coreProperties>
</file>